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Esquenta Enem 2026\"/>
    </mc:Choice>
  </mc:AlternateContent>
  <xr:revisionPtr revIDLastSave="0" documentId="13_ncr:1_{BCA86DD0-17F0-40C2-A862-9413514B7BFB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ESQUENTA ENEM" sheetId="4" r:id="rId1"/>
  </sheets>
  <definedNames>
    <definedName name="_xlnm.Print_Area" localSheetId="0">'ESQUENTA ENEM'!$A$3:$M$30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4" l="1"/>
  <c r="K24" i="4"/>
  <c r="H24" i="4"/>
  <c r="J18" i="4"/>
  <c r="J21" i="4"/>
  <c r="J20" i="4"/>
  <c r="J19" i="4"/>
  <c r="H21" i="4"/>
  <c r="H20" i="4"/>
  <c r="H19" i="4"/>
  <c r="H18" i="4"/>
  <c r="J16" i="4"/>
  <c r="K16" i="4" s="1"/>
  <c r="M16" i="4" s="1"/>
  <c r="H16" i="4"/>
  <c r="J15" i="4"/>
  <c r="H15" i="4"/>
  <c r="J14" i="4"/>
  <c r="J13" i="4"/>
  <c r="J12" i="4"/>
  <c r="H14" i="4"/>
  <c r="F12" i="4"/>
  <c r="K20" i="4" l="1"/>
  <c r="M20" i="4" s="1"/>
  <c r="K21" i="4"/>
  <c r="M21" i="4" s="1"/>
  <c r="K19" i="4"/>
  <c r="M19" i="4" s="1"/>
  <c r="K18" i="4"/>
  <c r="M18" i="4" s="1"/>
  <c r="K15" i="4"/>
  <c r="M15" i="4" s="1"/>
  <c r="K14" i="4"/>
  <c r="M14" i="4" s="1"/>
  <c r="H23" i="4" l="1"/>
  <c r="H22" i="4"/>
  <c r="K22" i="4" s="1"/>
  <c r="M22" i="4" s="1"/>
  <c r="H13" i="4"/>
  <c r="H12" i="4"/>
  <c r="K23" i="4" l="1"/>
  <c r="M23" i="4" s="1"/>
  <c r="K13" i="4"/>
  <c r="M13" i="4" s="1"/>
  <c r="K12" i="4"/>
  <c r="M12" i="4" l="1"/>
</calcChain>
</file>

<file path=xl/sharedStrings.xml><?xml version="1.0" encoding="utf-8"?>
<sst xmlns="http://schemas.openxmlformats.org/spreadsheetml/2006/main" count="53" uniqueCount="43">
  <si>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</si>
  <si>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</si>
  <si>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</si>
  <si>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</si>
  <si>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</si>
  <si>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</si>
  <si>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</si>
  <si>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</si>
  <si>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</si>
  <si>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</si>
  <si>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</si>
  <si>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</si>
  <si>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</si>
  <si>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</si>
  <si>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</si>
  <si>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</si>
  <si>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</si>
  <si>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</si>
  <si>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</si>
  <si>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</si>
  <si>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</si>
  <si>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</si>
  <si>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</si>
  <si>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Esquenta Enem</t>
  </si>
  <si>
    <t>ESQUENTA ENEM</t>
  </si>
  <si>
    <t>Chamadas gerais do projeto com ass de 5"</t>
  </si>
  <si>
    <t>Programetes de dicas de 45" com assinatura do cliente (15 títulos)</t>
  </si>
  <si>
    <t>Insert da marca do cliente em videocasts especiais no YouTube</t>
  </si>
  <si>
    <t>PROGRAMAS ESPECIAIS</t>
  </si>
  <si>
    <t>Vinhetas de abertura e encerramento</t>
  </si>
  <si>
    <t>Rotativo</t>
  </si>
  <si>
    <t>Comerciais de 30" no break do programa especial</t>
  </si>
  <si>
    <t>Dias de superbanner em hotsite especial do Esquenta Enem no tvcorreio.com.br com marca do parceiro</t>
  </si>
  <si>
    <t>Publiposts especiais com marca do parceiro</t>
  </si>
  <si>
    <t>Flashes ao vivo de 60", ass. 05", nos dias das provas</t>
  </si>
  <si>
    <t>Chamadas de 30" com ass. De 5" para os programas</t>
  </si>
  <si>
    <t>Tabela de Preços: Outubro 2025</t>
  </si>
  <si>
    <r>
      <t>ESQUENTA ENEM 2026 -</t>
    </r>
    <r>
      <rPr>
        <b/>
        <sz val="26"/>
        <rFont val="Calibri"/>
        <family val="2"/>
        <scheme val="minor"/>
      </rPr>
      <t xml:space="preserve"> Período de Agosto a Novembro</t>
    </r>
  </si>
  <si>
    <t>Correio da Tarde</t>
  </si>
  <si>
    <t>Horario Correio Verdade</t>
  </si>
  <si>
    <t>Entrevistas de 03' no programa Correio da Tarde distribuídas durante todo o período do projeto, ass. 05''</t>
  </si>
  <si>
    <t>Boletins informativos de 03' com ass. 05" nos programas Correio da Tarde e JC distribuídos durante o período do projeto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</si>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</sst>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b/>
      <sz val="26"/>
      <name val="Calibri"/>
      <family val="2"/>
      <scheme val="minor"/>
    </font>
    <font>
      <sz val="12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164" fontId="4" fillId="4" borderId="3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3" borderId="1" xfId="0" applyNumberFormat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5" fillId="3" borderId="0" xfId="0" applyFont="1" applyFill="1"/>
    <xf numFmtId="167" fontId="5" fillId="3" borderId="0" xfId="0" applyNumberFormat="1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8" fontId="5" fillId="3" borderId="0" xfId="0" applyNumberFormat="1" applyFont="1" applyFill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9" xfId="0" applyFont="1" applyFill="1" applyBorder="1"/>
    <xf numFmtId="0" fontId="6" fillId="5" borderId="8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 vertical="center" wrapText="1"/>
    </xf>
    <xf numFmtId="0" fontId="11" fillId="0" borderId="0" xfId="0" applyFont="1"/>
  </cellXfs>
  <cellStyles count="5">
    <cellStyle name="Bom" xfId="2" builtinId="26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828798</xdr:colOff>
      <xdr:row>2</xdr:row>
      <xdr:rowOff>256064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238525" y="775609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N37"/>
  <sheetViews>
    <sheetView showGridLines="0" tabSelected="1" zoomScale="55" zoomScaleNormal="55" zoomScaleSheetLayoutView="55" workbookViewId="0">
      <selection activeCell="E57" sqref="E57"/>
    </sheetView>
  </sheetViews>
  <sheetFormatPr defaultColWidth="13.42578125" defaultRowHeight="21" x14ac:dyDescent="0.35"/>
  <cols>
    <col min="1" max="1" width="29.7109375" style="2" customWidth="1"/>
    <col min="2" max="2" width="24" style="2" bestFit="1" customWidth="1"/>
    <col min="3" max="3" width="18.140625" style="2" bestFit="1" customWidth="1"/>
    <col min="4" max="4" width="17.85546875" style="2" bestFit="1" customWidth="1"/>
    <col min="5" max="5" width="160.85546875" style="2" bestFit="1" customWidth="1"/>
    <col min="6" max="6" width="14" style="2" customWidth="1"/>
    <col min="7" max="7" width="17" style="2" bestFit="1" customWidth="1"/>
    <col min="8" max="8" width="17" style="3" bestFit="1" customWidth="1"/>
    <col min="9" max="9" width="19.5703125" style="3" bestFit="1" customWidth="1"/>
    <col min="10" max="10" width="18.42578125" style="2" customWidth="1"/>
    <col min="11" max="11" width="17.7109375" style="4" bestFit="1" customWidth="1"/>
    <col min="12" max="12" width="16" style="4" customWidth="1"/>
    <col min="13" max="13" width="20.85546875" style="4" bestFit="1" customWidth="1"/>
    <col min="14" max="14" width="29.42578125" style="2" customWidth="1"/>
    <col min="15" max="16384" width="13.42578125" style="2"/>
  </cols>
  <sheetData>
    <row r="4" spans="1:13" x14ac:dyDescent="0.35">
      <c r="A4" s="1" t="s">
        <v>16</v>
      </c>
      <c r="B4" s="42" t="s">
        <v>17</v>
      </c>
      <c r="C4" s="43"/>
      <c r="D4" s="44"/>
    </row>
    <row r="5" spans="1:13" x14ac:dyDescent="0.35">
      <c r="A5" s="1" t="s">
        <v>18</v>
      </c>
      <c r="B5" s="42" t="s">
        <v>21</v>
      </c>
      <c r="C5" s="43"/>
      <c r="D5" s="44"/>
    </row>
    <row r="6" spans="1:13" x14ac:dyDescent="0.35">
      <c r="A6" s="1" t="s">
        <v>19</v>
      </c>
      <c r="B6" s="42" t="s">
        <v>23</v>
      </c>
      <c r="C6" s="43"/>
      <c r="D6" s="44"/>
    </row>
    <row r="7" spans="1:13" x14ac:dyDescent="0.35">
      <c r="A7" s="1" t="s">
        <v>20</v>
      </c>
      <c r="B7" s="42"/>
      <c r="C7" s="43"/>
      <c r="D7" s="44"/>
    </row>
    <row r="10" spans="1:13" ht="36.75" customHeight="1" x14ac:dyDescent="0.35">
      <c r="A10" s="45" t="s">
        <v>37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1" spans="1:13" s="7" customFormat="1" ht="49.5" customHeight="1" x14ac:dyDescent="0.25">
      <c r="A11" s="5" t="s">
        <v>0</v>
      </c>
      <c r="B11" s="6" t="s">
        <v>1</v>
      </c>
      <c r="C11" s="6" t="s">
        <v>2</v>
      </c>
      <c r="D11" s="5" t="s">
        <v>3</v>
      </c>
      <c r="E11" s="5" t="s">
        <v>14</v>
      </c>
      <c r="F11" s="6" t="s">
        <v>4</v>
      </c>
      <c r="G11" s="6" t="s">
        <v>5</v>
      </c>
      <c r="H11" s="6" t="s">
        <v>6</v>
      </c>
      <c r="I11" s="5" t="s">
        <v>7</v>
      </c>
      <c r="J11" s="5" t="s">
        <v>13</v>
      </c>
      <c r="K11" s="5" t="s">
        <v>22</v>
      </c>
      <c r="L11" s="5" t="s">
        <v>15</v>
      </c>
      <c r="M11" s="5" t="s">
        <v>12</v>
      </c>
    </row>
    <row r="12" spans="1:13" s="17" customFormat="1" x14ac:dyDescent="0.35">
      <c r="A12" s="47" t="s">
        <v>24</v>
      </c>
      <c r="B12" s="8">
        <v>46271</v>
      </c>
      <c r="C12" s="9">
        <v>46285</v>
      </c>
      <c r="D12" s="10" t="s">
        <v>9</v>
      </c>
      <c r="E12" s="11" t="s">
        <v>25</v>
      </c>
      <c r="F12" s="12">
        <f>(C12-B12)+1</f>
        <v>15</v>
      </c>
      <c r="G12" s="11">
        <v>6</v>
      </c>
      <c r="H12" s="12">
        <f>G12*F12</f>
        <v>90</v>
      </c>
      <c r="I12" s="13">
        <v>0.375</v>
      </c>
      <c r="J12" s="14">
        <f>D27</f>
        <v>4810.8</v>
      </c>
      <c r="K12" s="15">
        <f>J12*I12*H12</f>
        <v>162364.50000000003</v>
      </c>
      <c r="L12" s="16">
        <v>0.85</v>
      </c>
      <c r="M12" s="15">
        <f>K12-(K12*L12)</f>
        <v>24354.675000000017</v>
      </c>
    </row>
    <row r="13" spans="1:13" x14ac:dyDescent="0.35">
      <c r="A13" s="47"/>
      <c r="B13" s="39" t="s">
        <v>30</v>
      </c>
      <c r="C13" s="40"/>
      <c r="D13" s="41"/>
      <c r="E13" s="10" t="s">
        <v>26</v>
      </c>
      <c r="F13" s="12">
        <v>15</v>
      </c>
      <c r="G13" s="10">
        <v>5</v>
      </c>
      <c r="H13" s="12">
        <f t="shared" ref="H13:H23" si="0">G13*F13</f>
        <v>75</v>
      </c>
      <c r="I13" s="13">
        <v>0.375</v>
      </c>
      <c r="J13" s="14">
        <f>D27</f>
        <v>4810.8</v>
      </c>
      <c r="K13" s="15">
        <f>J13*I13*H13</f>
        <v>135303.75</v>
      </c>
      <c r="L13" s="16">
        <v>0.85</v>
      </c>
      <c r="M13" s="15">
        <f t="shared" ref="M13:M23" si="1">K13-(K13*L13)</f>
        <v>20295.5625</v>
      </c>
    </row>
    <row r="14" spans="1:13" x14ac:dyDescent="0.35">
      <c r="A14" s="47"/>
      <c r="B14" s="39" t="s">
        <v>30</v>
      </c>
      <c r="C14" s="40"/>
      <c r="D14" s="41"/>
      <c r="E14" s="10" t="s">
        <v>40</v>
      </c>
      <c r="F14" s="12">
        <v>6</v>
      </c>
      <c r="G14" s="10">
        <v>1</v>
      </c>
      <c r="H14" s="12">
        <f t="shared" ref="H14" si="2">G14*F14</f>
        <v>6</v>
      </c>
      <c r="I14" s="13">
        <v>0.375</v>
      </c>
      <c r="J14" s="14">
        <f>D28</f>
        <v>4410</v>
      </c>
      <c r="K14" s="15">
        <f>J14*I14*H14</f>
        <v>9922.5</v>
      </c>
      <c r="L14" s="16">
        <v>0.85</v>
      </c>
      <c r="M14" s="15">
        <f t="shared" ref="M14:M15" si="3">K14-(K14*L14)</f>
        <v>1488.375</v>
      </c>
    </row>
    <row r="15" spans="1:13" x14ac:dyDescent="0.35">
      <c r="A15" s="47"/>
      <c r="B15" s="39" t="s">
        <v>30</v>
      </c>
      <c r="C15" s="40"/>
      <c r="D15" s="41"/>
      <c r="E15" s="10" t="s">
        <v>41</v>
      </c>
      <c r="F15" s="12">
        <v>12</v>
      </c>
      <c r="G15" s="10">
        <v>1</v>
      </c>
      <c r="H15" s="12">
        <f t="shared" ref="H15:H16" si="4">G15*F15</f>
        <v>12</v>
      </c>
      <c r="I15" s="13">
        <v>0.375</v>
      </c>
      <c r="J15" s="14">
        <f>D27</f>
        <v>4810.8</v>
      </c>
      <c r="K15" s="15">
        <f>J15*I15*H15</f>
        <v>21648.600000000002</v>
      </c>
      <c r="L15" s="16">
        <v>0.85</v>
      </c>
      <c r="M15" s="15">
        <f t="shared" si="3"/>
        <v>3247.2900000000009</v>
      </c>
    </row>
    <row r="16" spans="1:13" x14ac:dyDescent="0.35">
      <c r="A16" s="47"/>
      <c r="B16" s="39" t="s">
        <v>30</v>
      </c>
      <c r="C16" s="40"/>
      <c r="D16" s="41"/>
      <c r="E16" s="10" t="s">
        <v>27</v>
      </c>
      <c r="F16" s="12">
        <v>6</v>
      </c>
      <c r="G16" s="10">
        <v>1</v>
      </c>
      <c r="H16" s="12">
        <f t="shared" si="4"/>
        <v>6</v>
      </c>
      <c r="I16" s="13">
        <v>0.4</v>
      </c>
      <c r="J16" s="14">
        <f>D27</f>
        <v>4810.8</v>
      </c>
      <c r="K16" s="15">
        <f>J16*I16*H16</f>
        <v>11545.920000000002</v>
      </c>
      <c r="L16" s="16">
        <v>0.85</v>
      </c>
      <c r="M16" s="15">
        <f t="shared" ref="M16" si="5">K16-(K16*L16)</f>
        <v>1731.8880000000008</v>
      </c>
    </row>
    <row r="17" spans="1:14" ht="31.5" customHeight="1" x14ac:dyDescent="0.35">
      <c r="A17" s="47"/>
      <c r="B17" s="32"/>
      <c r="C17" s="33"/>
      <c r="D17" s="33"/>
      <c r="E17" s="35" t="s">
        <v>28</v>
      </c>
      <c r="F17" s="33"/>
      <c r="G17" s="33"/>
      <c r="H17" s="33"/>
      <c r="I17" s="33"/>
      <c r="J17" s="33"/>
      <c r="K17" s="33"/>
      <c r="L17" s="33"/>
      <c r="M17" s="34"/>
    </row>
    <row r="18" spans="1:14" x14ac:dyDescent="0.35">
      <c r="A18" s="47"/>
      <c r="B18" s="39" t="s">
        <v>30</v>
      </c>
      <c r="C18" s="40"/>
      <c r="D18" s="41"/>
      <c r="E18" s="10" t="s">
        <v>35</v>
      </c>
      <c r="F18" s="12">
        <v>10</v>
      </c>
      <c r="G18" s="10">
        <v>6</v>
      </c>
      <c r="H18" s="12">
        <f t="shared" ref="H18" si="6">G18*F18</f>
        <v>60</v>
      </c>
      <c r="I18" s="13">
        <v>0.375</v>
      </c>
      <c r="J18" s="14">
        <f>D29</f>
        <v>7419</v>
      </c>
      <c r="K18" s="15">
        <f t="shared" ref="K18:K22" si="7">J18*I18*H18</f>
        <v>166927.5</v>
      </c>
      <c r="L18" s="16">
        <v>0.85</v>
      </c>
      <c r="M18" s="15">
        <f t="shared" ref="M18" si="8">K18-(K18*L18)</f>
        <v>25039.125</v>
      </c>
    </row>
    <row r="19" spans="1:14" x14ac:dyDescent="0.35">
      <c r="A19" s="47"/>
      <c r="B19" s="39" t="s">
        <v>30</v>
      </c>
      <c r="C19" s="40"/>
      <c r="D19" s="41"/>
      <c r="E19" s="10" t="s">
        <v>29</v>
      </c>
      <c r="F19" s="12">
        <v>4</v>
      </c>
      <c r="G19" s="10">
        <v>1</v>
      </c>
      <c r="H19" s="12">
        <f t="shared" ref="H19:H21" si="9">G19*F19</f>
        <v>4</v>
      </c>
      <c r="I19" s="13">
        <v>0.375</v>
      </c>
      <c r="J19" s="14">
        <f>D29</f>
        <v>7419</v>
      </c>
      <c r="K19" s="15">
        <f t="shared" si="7"/>
        <v>11128.5</v>
      </c>
      <c r="L19" s="16">
        <v>0.85</v>
      </c>
      <c r="M19" s="15">
        <f t="shared" ref="M19:M21" si="10">K19-(K19*L19)</f>
        <v>1669.2749999999996</v>
      </c>
    </row>
    <row r="20" spans="1:14" x14ac:dyDescent="0.35">
      <c r="A20" s="47"/>
      <c r="B20" s="39" t="s">
        <v>30</v>
      </c>
      <c r="C20" s="40"/>
      <c r="D20" s="41"/>
      <c r="E20" s="10" t="s">
        <v>31</v>
      </c>
      <c r="F20" s="12">
        <v>4</v>
      </c>
      <c r="G20" s="10">
        <v>1</v>
      </c>
      <c r="H20" s="12">
        <f t="shared" si="9"/>
        <v>4</v>
      </c>
      <c r="I20" s="13">
        <v>1</v>
      </c>
      <c r="J20" s="14">
        <f>D29</f>
        <v>7419</v>
      </c>
      <c r="K20" s="15">
        <f t="shared" si="7"/>
        <v>29676</v>
      </c>
      <c r="L20" s="16">
        <v>0.85</v>
      </c>
      <c r="M20" s="15">
        <f t="shared" si="10"/>
        <v>4451.4000000000015</v>
      </c>
    </row>
    <row r="21" spans="1:14" x14ac:dyDescent="0.35">
      <c r="A21" s="47"/>
      <c r="B21" s="39" t="s">
        <v>30</v>
      </c>
      <c r="C21" s="40"/>
      <c r="D21" s="41"/>
      <c r="E21" s="10" t="s">
        <v>34</v>
      </c>
      <c r="F21" s="12">
        <v>2</v>
      </c>
      <c r="G21" s="10">
        <v>2</v>
      </c>
      <c r="H21" s="12">
        <f t="shared" si="9"/>
        <v>4</v>
      </c>
      <c r="I21" s="13">
        <v>0.375</v>
      </c>
      <c r="J21" s="14">
        <f>D27</f>
        <v>4810.8</v>
      </c>
      <c r="K21" s="15">
        <f t="shared" si="7"/>
        <v>7216.2000000000007</v>
      </c>
      <c r="L21" s="16">
        <v>0.85</v>
      </c>
      <c r="M21" s="15">
        <f t="shared" si="10"/>
        <v>1082.4300000000003</v>
      </c>
    </row>
    <row r="22" spans="1:14" x14ac:dyDescent="0.35">
      <c r="A22" s="47"/>
      <c r="B22" s="39" t="s">
        <v>30</v>
      </c>
      <c r="C22" s="40"/>
      <c r="D22" s="41"/>
      <c r="E22" s="10" t="s">
        <v>32</v>
      </c>
      <c r="F22" s="12">
        <v>60</v>
      </c>
      <c r="G22" s="10">
        <v>1</v>
      </c>
      <c r="H22" s="12">
        <f t="shared" si="0"/>
        <v>60</v>
      </c>
      <c r="I22" s="18">
        <v>1</v>
      </c>
      <c r="J22" s="14">
        <v>250</v>
      </c>
      <c r="K22" s="15">
        <f t="shared" si="7"/>
        <v>15000</v>
      </c>
      <c r="L22" s="16">
        <v>0.85</v>
      </c>
      <c r="M22" s="15">
        <f t="shared" si="1"/>
        <v>2250</v>
      </c>
    </row>
    <row r="23" spans="1:14" x14ac:dyDescent="0.35">
      <c r="A23" s="47"/>
      <c r="B23" s="39" t="s">
        <v>30</v>
      </c>
      <c r="C23" s="40"/>
      <c r="D23" s="41"/>
      <c r="E23" s="10" t="s">
        <v>33</v>
      </c>
      <c r="F23" s="12">
        <v>12</v>
      </c>
      <c r="G23" s="10">
        <v>1</v>
      </c>
      <c r="H23" s="12">
        <f t="shared" si="0"/>
        <v>12</v>
      </c>
      <c r="I23" s="18">
        <v>1</v>
      </c>
      <c r="J23" s="19">
        <v>1450</v>
      </c>
      <c r="K23" s="15">
        <f t="shared" ref="K23" si="11">J23*I23*H23</f>
        <v>17400</v>
      </c>
      <c r="L23" s="16">
        <v>0.85</v>
      </c>
      <c r="M23" s="15">
        <f t="shared" si="1"/>
        <v>2610</v>
      </c>
    </row>
    <row r="24" spans="1:14" s="22" customFormat="1" x14ac:dyDescent="0.35">
      <c r="A24" s="36" t="s">
        <v>10</v>
      </c>
      <c r="B24" s="37"/>
      <c r="C24" s="37"/>
      <c r="D24" s="37"/>
      <c r="E24" s="37"/>
      <c r="F24" s="37"/>
      <c r="G24" s="38"/>
      <c r="H24" s="20">
        <f>SUM(H12:H23)</f>
        <v>333</v>
      </c>
      <c r="I24" s="36" t="s">
        <v>8</v>
      </c>
      <c r="J24" s="38"/>
      <c r="K24" s="5">
        <f>SUM(K12:K23)</f>
        <v>588133.47</v>
      </c>
      <c r="L24" s="5"/>
      <c r="M24" s="5">
        <f>SUM(M12:M23)</f>
        <v>88220.020500000013</v>
      </c>
      <c r="N24" s="21"/>
    </row>
    <row r="26" spans="1:14" x14ac:dyDescent="0.35">
      <c r="A26" s="23" t="s">
        <v>36</v>
      </c>
      <c r="B26" s="24"/>
      <c r="C26" s="25"/>
      <c r="D26" s="26"/>
      <c r="E26" s="27"/>
      <c r="I26" s="28"/>
      <c r="K26" s="29"/>
      <c r="L26" s="29"/>
      <c r="M26" s="29"/>
    </row>
    <row r="27" spans="1:14" x14ac:dyDescent="0.35">
      <c r="A27" s="30" t="s">
        <v>11</v>
      </c>
      <c r="B27" s="25"/>
      <c r="C27" s="25"/>
      <c r="D27" s="26">
        <v>4810.8</v>
      </c>
      <c r="I27" s="2"/>
    </row>
    <row r="28" spans="1:14" x14ac:dyDescent="0.35">
      <c r="A28" s="30" t="s">
        <v>38</v>
      </c>
      <c r="B28" s="25"/>
      <c r="C28" s="25"/>
      <c r="D28" s="26">
        <v>4410</v>
      </c>
      <c r="H28" s="2"/>
      <c r="I28" s="2"/>
    </row>
    <row r="29" spans="1:14" x14ac:dyDescent="0.35">
      <c r="A29" s="25" t="s">
        <v>39</v>
      </c>
      <c r="B29" s="25"/>
      <c r="C29" s="25"/>
      <c r="D29" s="31">
        <v>7419</v>
      </c>
      <c r="H29" s="2"/>
      <c r="I29" s="2"/>
      <c r="K29" s="2"/>
      <c r="L29" s="2"/>
      <c r="M29" s="2"/>
    </row>
    <row r="30" spans="1:14" x14ac:dyDescent="0.35">
      <c r="A30" s="4"/>
      <c r="I30" s="2"/>
      <c r="K30" s="2"/>
      <c r="L30" s="2"/>
      <c r="M30" s="2"/>
    </row>
    <row r="31" spans="1:14" x14ac:dyDescent="0.35">
      <c r="H31" s="2"/>
      <c r="I31" s="2"/>
      <c r="K31" s="2"/>
      <c r="L31" s="2"/>
      <c r="M31" s="2"/>
    </row>
    <row r="32" spans="1:14" x14ac:dyDescent="0.35">
      <c r="H32" s="2"/>
      <c r="I32" s="2"/>
      <c r="K32" s="2"/>
      <c r="L32" s="2"/>
      <c r="M32" s="2"/>
    </row>
    <row r="33" spans="1:13" x14ac:dyDescent="0.35">
      <c r="A33" s="48" t="s">
        <v>42</v>
      </c>
      <c r="H33" s="2"/>
      <c r="I33" s="2"/>
      <c r="K33" s="2"/>
      <c r="L33" s="2"/>
      <c r="M33" s="2"/>
    </row>
    <row r="34" spans="1:13" x14ac:dyDescent="0.35">
      <c r="H34" s="2"/>
      <c r="I34" s="2"/>
      <c r="K34" s="2"/>
      <c r="L34" s="2"/>
      <c r="M34" s="2"/>
    </row>
    <row r="35" spans="1:13" x14ac:dyDescent="0.35">
      <c r="H35" s="2"/>
      <c r="I35" s="2"/>
      <c r="K35" s="2"/>
      <c r="L35" s="2"/>
      <c r="M35" s="2"/>
    </row>
    <row r="36" spans="1:13" x14ac:dyDescent="0.35">
      <c r="H36" s="2"/>
      <c r="I36" s="2"/>
      <c r="K36" s="2"/>
      <c r="L36" s="2"/>
      <c r="M36" s="2"/>
    </row>
    <row r="37" spans="1:13" x14ac:dyDescent="0.35">
      <c r="G37" s="2" t="s">
        <v>8</v>
      </c>
      <c r="H37" s="2"/>
      <c r="I37" s="2"/>
    </row>
  </sheetData>
  <mergeCells count="18">
    <mergeCell ref="B4:D4"/>
    <mergeCell ref="B5:D5"/>
    <mergeCell ref="B6:D6"/>
    <mergeCell ref="B7:D7"/>
    <mergeCell ref="B20:D20"/>
    <mergeCell ref="A10:M10"/>
    <mergeCell ref="A12:A23"/>
    <mergeCell ref="A24:G24"/>
    <mergeCell ref="I24:J24"/>
    <mergeCell ref="B13:D13"/>
    <mergeCell ref="B14:D14"/>
    <mergeCell ref="B15:D15"/>
    <mergeCell ref="B16:D16"/>
    <mergeCell ref="B18:D18"/>
    <mergeCell ref="B19:D19"/>
    <mergeCell ref="B21:D21"/>
    <mergeCell ref="B22:D22"/>
    <mergeCell ref="B23:D2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ESQUENTA ENEM</vt:lpstr>
      <vt:lpstr>'ESQUENTA ENEM'!Area_de_impressao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2025-12-09T20:11:55Z</dcterms:modified>
</cp:coreProperties>
</file>